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4025" activeTab="0"/>
  </bookViews>
  <sheets>
    <sheet name="Zał_1_kalkulacja__podypl" sheetId="2" r:id="rId1"/>
    <sheet name="Zał_3_formy zatrudnienia" sheetId="6" r:id="rId2"/>
  </sheets>
  <definedNames>
    <definedName name="_xlnm.Print_Area" localSheetId="0">'Zał_1_kalkulacja__podypl'!$B$1:$L$62</definedName>
    <definedName name="_xlnm.Print_Area" localSheetId="1">'Zał_3_formy zatrudnienia'!$A$1:$F$15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<sst xmlns="http://schemas.openxmlformats.org/spreadsheetml/2006/main" count="139" uniqueCount="105">
  <si>
    <t>(pieczątka wykonawcy)</t>
  </si>
  <si>
    <t>Warszawa, dnia</t>
  </si>
  <si>
    <t>* niepotrzebne skreślić</t>
  </si>
  <si>
    <t>"………………………………………."</t>
  </si>
  <si>
    <t>edycja</t>
  </si>
  <si>
    <t>czas trwania</t>
  </si>
  <si>
    <t>Ogółem</t>
  </si>
  <si>
    <t>z ogólnej kwoty przypada na rok</t>
  </si>
  <si>
    <t>Koszty podróży</t>
  </si>
  <si>
    <t>Usługi obce</t>
  </si>
  <si>
    <t>Materiały i przedmioty nietrwałe</t>
  </si>
  <si>
    <t>Ogółem wartość kosztów</t>
  </si>
  <si>
    <t>l.p.</t>
  </si>
  <si>
    <t>cena jednostkowa</t>
  </si>
  <si>
    <t>liczba słuchaczy</t>
  </si>
  <si>
    <t>Wynik finansowy</t>
  </si>
  <si>
    <t>Zysk/Strata</t>
  </si>
  <si>
    <t>……………………………….</t>
  </si>
  <si>
    <t>Kandydat na kierownika *</t>
  </si>
  <si>
    <t>Kwestor</t>
  </si>
  <si>
    <t>nr ………….</t>
  </si>
  <si>
    <t>Dodatkowe wynagrodzenie roczne (8,5% od poz. 1)</t>
  </si>
  <si>
    <t>Składki ZUS 19,64 % (dot poz. 1 i 2)</t>
  </si>
  <si>
    <t>Usługi wewnętrzne</t>
  </si>
  <si>
    <t>Przychody ogółem minus koszty ogółem</t>
  </si>
  <si>
    <t>pracownik Kwestury</t>
  </si>
  <si>
    <t>(data i podpis)</t>
  </si>
  <si>
    <t>Wynagrodzenia bezosobowe-wyłącznie spoza SGGW</t>
  </si>
  <si>
    <t>Składki PPK 1,5% (dot poz. 1 i 2)</t>
  </si>
  <si>
    <t>Honoraria-wyłącznie spoza SGGW</t>
  </si>
  <si>
    <t>Składki ZUS 19,64 % (dot poz.  5 i 6)</t>
  </si>
  <si>
    <t>Środki trwałe (083 oraz 305)</t>
  </si>
  <si>
    <t>lp.</t>
  </si>
  <si>
    <t>Kierownik jednostki</t>
  </si>
  <si>
    <t>…………………………………..</t>
  </si>
  <si>
    <t>……………………………………</t>
  </si>
  <si>
    <t>………………………………</t>
  </si>
  <si>
    <t>Kierownik edycji *</t>
  </si>
  <si>
    <t>Składki PPK 1,5% (dot poz. 5i6)</t>
  </si>
  <si>
    <t>RAZEM koszty bezpośrednie (poz. 1-11)</t>
  </si>
  <si>
    <t>Koszty pośrednie ogólnouczenianie (25% od poz. 12)</t>
  </si>
  <si>
    <t>I</t>
  </si>
  <si>
    <t>II</t>
  </si>
  <si>
    <t>Wartość przychodów łącznie w edycji (I+IV)</t>
  </si>
  <si>
    <r>
      <t xml:space="preserve">Wpłaty od uczestników </t>
    </r>
    <r>
      <rPr>
        <b/>
        <sz val="11"/>
        <color theme="1"/>
        <rFont val="Calibri"/>
        <family val="2"/>
        <scheme val="minor"/>
      </rPr>
      <t xml:space="preserve">za udział </t>
    </r>
  </si>
  <si>
    <t>K-Pozycja kalkulacyjna kosztów</t>
  </si>
  <si>
    <t xml:space="preserve">P-Pozycja kalkulacyjna przychodów </t>
  </si>
  <si>
    <t>Wynagrodzenia osobowe nauczycieli akademickich</t>
  </si>
  <si>
    <t>Studia podyplomowe
Kursy
Warsztaty
Szkolenia*</t>
  </si>
  <si>
    <t>dodatek 
zadaniowy</t>
  </si>
  <si>
    <t>proporcjonalnie zwiększa wartość dodatku stażowego</t>
  </si>
  <si>
    <t>_</t>
  </si>
  <si>
    <t>DWR "13"</t>
  </si>
  <si>
    <t>ewidencja czasu pracy</t>
  </si>
  <si>
    <t>zwiększenie pensji zasadniczej</t>
  </si>
  <si>
    <t>zwiększenie dodatku stażowego</t>
  </si>
  <si>
    <t>koszty</t>
  </si>
  <si>
    <t>wynagrodzenie 
uzupełniające</t>
  </si>
  <si>
    <t xml:space="preserve">dodatek
 uzupełniający </t>
  </si>
  <si>
    <t>tylko pracownicy SGGW</t>
  </si>
  <si>
    <t>dodatkowe koszty zatrudnienia</t>
  </si>
  <si>
    <t>koszt zatrudnienia = umowa +pochodne od wynagrodzeń
 (ZUS i PPK)</t>
  </si>
  <si>
    <t>wynagrodzenie osobowe administracji</t>
  </si>
  <si>
    <t>wynagrodzenie bezosobowe administracji</t>
  </si>
  <si>
    <t>wynagrodzenie osobowe nauczycieli</t>
  </si>
  <si>
    <t>wynagrodzenie bezosobowe nauczycieli</t>
  </si>
  <si>
    <t>BUDŻET: WSTĘPNY / RZECZYWISTY / KOREKCYJNY/WYNIKOWY*</t>
  </si>
  <si>
    <t>Aktualizacja **</t>
  </si>
  <si>
    <t>struktura kosztów***</t>
  </si>
  <si>
    <t>***struktura kosztów -jest to udział pozycji kalkulacyjnej kosztów w wartości kosztów ogółem</t>
  </si>
  <si>
    <t>łączny czas poświęcony przez pracownika na realizację obowiązków w ramach wszystkich zadań wykraczjących poza zakres pracwynikających z podstawowego stosunku pracy nie może przekraczać 84 godzin miesięcznie</t>
  </si>
  <si>
    <t>ograniczenia</t>
  </si>
  <si>
    <t xml:space="preserve"> kwotowe</t>
  </si>
  <si>
    <t xml:space="preserve">godzinowe </t>
  </si>
  <si>
    <t xml:space="preserve"> personel</t>
  </si>
  <si>
    <t>dokumentacja będąca podstawą wypłaty wynagrodzenia</t>
  </si>
  <si>
    <t xml:space="preserve">podstawa prawna - Regulamin wynagradzania pracowników oraz </t>
  </si>
  <si>
    <t>wymagana ewidencja czasu pracy,
na jej podstawie wypłata dodatku - karta czasu pracy</t>
  </si>
  <si>
    <t xml:space="preserve"> personel 
spoza SGGW</t>
  </si>
  <si>
    <t xml:space="preserve">termin wypłaty wynagrodzenia </t>
  </si>
  <si>
    <t>"z góry"</t>
  </si>
  <si>
    <t>"z dołu"</t>
  </si>
  <si>
    <t xml:space="preserve">zwiększa wartość podstawowego  wynagrodzenia zasadniczego </t>
  </si>
  <si>
    <t>tylko rachunek potwierdzający 
wykonanie pracy</t>
  </si>
  <si>
    <t>Wynagrodzenia osobowe kierownika i obsługi administracyjnej 
w tym dodatek stażowy****</t>
  </si>
  <si>
    <t>**** w przypadku wynagrodzenia uzupełniającego należy w wartośi wynagrodzenia osobowego ująć wartość dodatku stażowego (wysługi)</t>
  </si>
  <si>
    <t xml:space="preserve">** aktualizacja -należy  wpisać numer kolejnego budżetu </t>
  </si>
  <si>
    <t>koszt zatrudnienia = dodatek zadaniowy +DWR+pochodne od wynagrodzeń 
(ZUS i PPK)</t>
  </si>
  <si>
    <r>
      <t>koszt zatrudnienia = wynagrodzenie uzupełniajce</t>
    </r>
    <r>
      <rPr>
        <b/>
        <sz val="10"/>
        <color theme="1"/>
        <rFont val="Times New Roman"/>
        <family val="1"/>
      </rPr>
      <t xml:space="preserve">+dodatek stażowy </t>
    </r>
    <r>
      <rPr>
        <sz val="10"/>
        <color theme="1"/>
        <rFont val="Times New Roman"/>
        <family val="1"/>
      </rPr>
      <t xml:space="preserve"> + DWR
+pochodne od wynagrodzeń (ZUS i PPK)</t>
    </r>
  </si>
  <si>
    <t>koszt zatrudnienia = dodatek uzupełniający +DWR
+pochodne od wynagrodzeń (ZUS i PPK)</t>
  </si>
  <si>
    <t>jeżli zatrudnimy pracownika na post. wynagrodzenia uzupełnijącego należy wziąć pod uwagę wysokośc jego dodatku stażowego, który także będzie kosztem edycji</t>
  </si>
  <si>
    <t>ogranicza możliwość wynagradzania 
do 80% pensji zasadniczej powiększonej
 o dodatek funkcyjny</t>
  </si>
  <si>
    <t>Koszty pośrednie wydziałowe (10% od poz. 12)</t>
  </si>
  <si>
    <t>zarządzenie  Rektora Szkoły Głównej Gospodarstwa Wiejskiego w Warszawie w sprawie określenia procedury składania wniosków o zatrudnienie oraz przyznanie wynagrodzenia dla osób realizujących zadania finansowane ze środków pochodzących z innych źródeł niż subwencja</t>
  </si>
  <si>
    <t>zarządzenie  Rektora Szkoły Głównej Gospodarstwa Wiejskiego w Warszawie w sprawie określenia procedury składania wniosków o zatrudnienie oraz przyznanie wynagrodzenia dla osób realizujących zadania finansowane ze środków pochodzących z innych źródeł niż subwencja.</t>
  </si>
  <si>
    <t xml:space="preserve"> zarządzenie Rektora w sprawie zasad zawierania w Szkole Głównej Gospodarstwa Wiejskiego w Warszawie umów cywilnoprawnych</t>
  </si>
  <si>
    <t>Załącznik nr 3 do Zarządzenia 
- wniosek o wypłatę dodatku zadaniowego</t>
  </si>
  <si>
    <t>Załącznik nr 2 do Zarządzenia 
- wniosek o zwiększenie wynagrodzenia</t>
  </si>
  <si>
    <t xml:space="preserve">Załączniki do Zarządzenia :
Załącznik nr 7- wniosek o wypłatę dodatku uzupełniajacego, 
Załacznik nr 8 - zlecenie wypłat dodatku uzupełniającego oraz 
Załącznik nr 5 - karta czasu pracy w zadaniu </t>
  </si>
  <si>
    <t>Umowa cywilnoprawna            Rachunek do umowy potwierdzający 
wykonanie pracy</t>
  </si>
  <si>
    <r>
      <rPr>
        <sz val="14"/>
        <color theme="1"/>
        <rFont val="Times New Roman"/>
        <family val="1"/>
      </rPr>
      <t xml:space="preserve">WYNAGRADZANIE ZA REALIZACJĘ ZADAŃ W RAMACH STUDIÓW PODYPLOMOWYCH </t>
    </r>
    <r>
      <rPr>
        <sz val="12"/>
        <color theme="1"/>
        <rFont val="Times New Roman"/>
        <family val="1"/>
      </rPr>
      <t xml:space="preserve">
Z TYTUŁU KIEROWANIA STUDIAMI PODYPLOMOWYMI ORAZ OBSŁUGI ADMINISTRACYJNEJ</t>
    </r>
  </si>
  <si>
    <t>zarządzenie  Rektora Szkoły Głównej Gospodarstwa Wiejskiego w Warszawie 
w sprawie określenia procedury składania wniosków o zatrudnienie oraz przyznanie wynagrodzenia dla osób realizujących zadania finansowane ze środków pochodzących
 z innych źródeł niż subwencja</t>
  </si>
  <si>
    <t>umowa 
cywilnoprawna</t>
  </si>
  <si>
    <t>Załącznik Nr 1 do Zarządzenia Nr 32 Rektora SGGW z dnia 15 kwietnia 2022 r. w sprawie zasad finansowania studiów podyplomowych w Szkole Głównej Gospodarstwa Wiejskiego w Warszawie</t>
  </si>
  <si>
    <t>Załącznik Nr 3 do Zarządzenia Nr 32 Rektora SGGW z dnia 15 kwietnia 2022 r. w sprawie zasad finansowania studiów podyplomowych w Szkole Głównej Gospodarstwa Wiejskiego w Warszawie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</si>
</sst>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 diagonalUp="1" diagonalDown="1">
      <left style="thin"/>
      <right/>
      <top style="medium"/>
      <bottom style="medium"/>
      <diagonal style="thin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/>
    </xf>
    <xf numFmtId="0" fontId="0" fillId="0" borderId="5" xfId="0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8" xfId="0" applyNumberFormat="1" applyBorder="1"/>
    <xf numFmtId="4" fontId="0" fillId="0" borderId="3" xfId="0" applyNumberFormat="1" applyBorder="1"/>
    <xf numFmtId="4" fontId="0" fillId="2" borderId="9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10" xfId="0" applyNumberFormat="1" applyFont="1" applyBorder="1"/>
    <xf numFmtId="0" fontId="0" fillId="2" borderId="4" xfId="0" applyFill="1" applyBorder="1" applyAlignment="1">
      <alignment horizontal="center"/>
    </xf>
    <xf numFmtId="0" fontId="0" fillId="2" borderId="8" xfId="0" applyFill="1" applyBorder="1"/>
    <xf numFmtId="0" fontId="0" fillId="0" borderId="6" xfId="0" applyBorder="1" applyAlignment="1">
      <alignment horizontal="center" vertical="center"/>
    </xf>
    <xf numFmtId="4" fontId="0" fillId="0" borderId="6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9" xfId="0" applyNumberFormat="1" applyBorder="1"/>
    <xf numFmtId="4" fontId="0" fillId="0" borderId="15" xfId="0" applyNumberFormat="1" applyBorder="1"/>
    <xf numFmtId="0" fontId="0" fillId="3" borderId="4" xfId="0" applyFill="1" applyBorder="1" applyAlignment="1">
      <alignment horizontal="center"/>
    </xf>
    <xf numFmtId="4" fontId="0" fillId="3" borderId="8" xfId="0" applyNumberFormat="1" applyFill="1" applyBorder="1"/>
    <xf numFmtId="4" fontId="0" fillId="3" borderId="9" xfId="0" applyNumberFormat="1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6" xfId="0" applyFill="1" applyBorder="1"/>
    <xf numFmtId="10" fontId="0" fillId="5" borderId="1" xfId="0" applyNumberFormat="1" applyFill="1" applyBorder="1"/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/>
    <xf numFmtId="4" fontId="0" fillId="6" borderId="6" xfId="0" applyNumberFormat="1" applyFill="1" applyBorder="1"/>
    <xf numFmtId="4" fontId="0" fillId="6" borderId="14" xfId="0" applyNumberFormat="1" applyFill="1" applyBorder="1"/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/>
    <xf numFmtId="4" fontId="0" fillId="7" borderId="6" xfId="0" applyNumberFormat="1" applyFill="1" applyBorder="1"/>
    <xf numFmtId="4" fontId="0" fillId="7" borderId="14" xfId="0" applyNumberFormat="1" applyFill="1" applyBorder="1"/>
    <xf numFmtId="0" fontId="0" fillId="5" borderId="1" xfId="0" applyFill="1" applyBorder="1" applyAlignment="1">
      <alignment horizontal="center"/>
    </xf>
    <xf numFmtId="4" fontId="0" fillId="5" borderId="1" xfId="0" applyNumberFormat="1" applyFill="1" applyBorder="1"/>
    <xf numFmtId="4" fontId="0" fillId="5" borderId="6" xfId="0" applyNumberFormat="1" applyFill="1" applyBorder="1"/>
    <xf numFmtId="4" fontId="0" fillId="5" borderId="14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/>
    <xf numFmtId="4" fontId="0" fillId="8" borderId="6" xfId="0" applyNumberFormat="1" applyFill="1" applyBorder="1"/>
    <xf numFmtId="4" fontId="0" fillId="8" borderId="14" xfId="0" applyNumberFormat="1" applyFill="1" applyBorder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18" xfId="0" applyFont="1" applyBorder="1"/>
    <xf numFmtId="0" fontId="4" fillId="0" borderId="0" xfId="0" applyFont="1" applyBorder="1"/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2" borderId="8" xfId="0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3" borderId="8" xfId="0" applyFill="1" applyBorder="1" applyAlignment="1">
      <alignment/>
    </xf>
    <xf numFmtId="0" fontId="0" fillId="8" borderId="2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1" xfId="0" applyFill="1" applyBorder="1" applyAlignment="1">
      <alignment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/>
    </xf>
    <xf numFmtId="0" fontId="0" fillId="7" borderId="2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5" borderId="2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2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2"/>
  <sheetViews>
    <sheetView tabSelected="1" workbookViewId="0" topLeftCell="A1">
      <selection activeCell="N1" sqref="N1"/>
    </sheetView>
  </sheetViews>
  <sheetFormatPr defaultColWidth="9.140625" defaultRowHeight="15"/>
  <cols>
    <col min="1" max="1" width="2.7109375" style="0" customWidth="1"/>
    <col min="2" max="2" width="4.421875" style="0" customWidth="1"/>
    <col min="3" max="3" width="17.28125" style="0" customWidth="1"/>
    <col min="4" max="4" width="13.7109375" style="0" customWidth="1"/>
    <col min="6" max="6" width="34.28125" style="0" customWidth="1"/>
    <col min="7" max="7" width="10.8515625" style="0" customWidth="1"/>
    <col min="8" max="8" width="12.28125" style="0" customWidth="1"/>
    <col min="9" max="10" width="10.8515625" style="0" customWidth="1"/>
    <col min="11" max="11" width="0.13671875" style="0" customWidth="1"/>
    <col min="12" max="12" width="11.421875" style="0" customWidth="1"/>
  </cols>
  <sheetData>
    <row r="1" spans="9:10" ht="15">
      <c r="I1" s="108" t="s">
        <v>103</v>
      </c>
      <c r="J1" s="108"/>
    </row>
    <row r="2" spans="9:10" ht="15">
      <c r="I2" s="64"/>
      <c r="J2" s="64"/>
    </row>
    <row r="3" spans="2:10" ht="15">
      <c r="B3" t="s">
        <v>0</v>
      </c>
      <c r="I3" s="109" t="s">
        <v>1</v>
      </c>
      <c r="J3" s="109"/>
    </row>
    <row r="7" spans="2:12" ht="26.25">
      <c r="B7" s="110" t="s">
        <v>66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6:7" ht="15">
      <c r="F8" s="6" t="s">
        <v>67</v>
      </c>
      <c r="G8" t="s">
        <v>20</v>
      </c>
    </row>
    <row r="11" spans="2:12" ht="75" customHeight="1">
      <c r="B11" s="119" t="s">
        <v>48</v>
      </c>
      <c r="C11" s="120"/>
      <c r="D11" s="111" t="s">
        <v>3</v>
      </c>
      <c r="E11" s="112"/>
      <c r="F11" s="112"/>
      <c r="G11" s="112"/>
      <c r="H11" s="112"/>
      <c r="I11" s="112"/>
      <c r="J11" s="112"/>
      <c r="K11" s="112"/>
      <c r="L11" s="112"/>
    </row>
    <row r="12" spans="2:12" ht="15">
      <c r="B12" s="78" t="s">
        <v>4</v>
      </c>
      <c r="C12" s="78"/>
      <c r="D12" s="113"/>
      <c r="E12" s="114"/>
      <c r="F12" s="114"/>
      <c r="G12" s="114"/>
      <c r="H12" s="114"/>
      <c r="I12" s="114"/>
      <c r="J12" s="114"/>
      <c r="K12" s="114"/>
      <c r="L12" s="114"/>
    </row>
    <row r="13" spans="2:12" ht="15">
      <c r="B13" s="78" t="s">
        <v>5</v>
      </c>
      <c r="C13" s="78"/>
      <c r="D13" s="113"/>
      <c r="E13" s="114"/>
      <c r="F13" s="114"/>
      <c r="G13" s="114"/>
      <c r="H13" s="114"/>
      <c r="I13" s="114"/>
      <c r="J13" s="114"/>
      <c r="K13" s="114"/>
      <c r="L13" s="114"/>
    </row>
    <row r="14" spans="2:11" ht="15">
      <c r="B14" s="21"/>
      <c r="C14" s="23"/>
      <c r="D14" s="21"/>
      <c r="E14" s="21"/>
      <c r="F14" s="21"/>
      <c r="G14" s="21"/>
      <c r="H14" s="21"/>
      <c r="I14" s="21"/>
      <c r="J14" s="21"/>
      <c r="K14" s="21"/>
    </row>
    <row r="15" ht="15.75" thickBot="1"/>
    <row r="16" spans="2:12" ht="15">
      <c r="B16" s="98" t="s">
        <v>32</v>
      </c>
      <c r="C16" s="98"/>
      <c r="D16" s="76" t="s">
        <v>45</v>
      </c>
      <c r="E16" s="76"/>
      <c r="F16" s="76"/>
      <c r="G16" s="100" t="s">
        <v>7</v>
      </c>
      <c r="H16" s="101"/>
      <c r="I16" s="101"/>
      <c r="J16" s="102" t="s">
        <v>6</v>
      </c>
      <c r="K16" s="104" t="s">
        <v>6</v>
      </c>
      <c r="L16" s="118" t="s">
        <v>68</v>
      </c>
    </row>
    <row r="17" spans="2:12" ht="15">
      <c r="B17" s="99"/>
      <c r="C17" s="99"/>
      <c r="D17" s="76"/>
      <c r="E17" s="76"/>
      <c r="F17" s="76"/>
      <c r="G17" s="20">
        <v>2021</v>
      </c>
      <c r="H17" s="20">
        <v>2022</v>
      </c>
      <c r="I17" s="27">
        <v>2023</v>
      </c>
      <c r="J17" s="103"/>
      <c r="K17" s="105"/>
      <c r="L17" s="118"/>
    </row>
    <row r="18" spans="2:12" ht="30" customHeight="1">
      <c r="B18" s="42">
        <v>1</v>
      </c>
      <c r="C18" s="115" t="s">
        <v>62</v>
      </c>
      <c r="D18" s="88" t="s">
        <v>84</v>
      </c>
      <c r="E18" s="89"/>
      <c r="F18" s="89"/>
      <c r="G18" s="43"/>
      <c r="H18" s="43"/>
      <c r="I18" s="44"/>
      <c r="J18" s="45">
        <f>SUM(G18:I18)</f>
        <v>0</v>
      </c>
      <c r="L18" s="106" t="e">
        <f>(J18+J19+J21+J20)/J42</f>
        <v>#DIV/0!</v>
      </c>
    </row>
    <row r="19" spans="2:12" ht="15">
      <c r="B19" s="42">
        <v>2</v>
      </c>
      <c r="C19" s="116"/>
      <c r="D19" s="89" t="s">
        <v>21</v>
      </c>
      <c r="E19" s="89"/>
      <c r="F19" s="89"/>
      <c r="G19" s="43">
        <f>G18*8.5%</f>
        <v>0</v>
      </c>
      <c r="H19" s="43">
        <f aca="true" t="shared" si="0" ref="H19:I19">H18*8.5%</f>
        <v>0</v>
      </c>
      <c r="I19" s="43">
        <f t="shared" si="0"/>
        <v>0</v>
      </c>
      <c r="J19" s="45">
        <f aca="true" t="shared" si="1" ref="J19:J36">SUM(G19:I19)</f>
        <v>0</v>
      </c>
      <c r="L19" s="107"/>
    </row>
    <row r="20" spans="2:12" ht="15">
      <c r="B20" s="42">
        <v>3</v>
      </c>
      <c r="C20" s="116"/>
      <c r="D20" s="89" t="s">
        <v>22</v>
      </c>
      <c r="E20" s="89"/>
      <c r="F20" s="89"/>
      <c r="G20" s="43">
        <f>(G18+G19)*19.64%</f>
        <v>0</v>
      </c>
      <c r="H20" s="43">
        <f aca="true" t="shared" si="2" ref="H20:I20">(H18+H19)*19.64%</f>
        <v>0</v>
      </c>
      <c r="I20" s="43">
        <f t="shared" si="2"/>
        <v>0</v>
      </c>
      <c r="J20" s="45">
        <f t="shared" si="1"/>
        <v>0</v>
      </c>
      <c r="L20" s="107"/>
    </row>
    <row r="21" spans="2:12" ht="15">
      <c r="B21" s="42">
        <v>4</v>
      </c>
      <c r="C21" s="117"/>
      <c r="D21" s="89" t="s">
        <v>28</v>
      </c>
      <c r="E21" s="89"/>
      <c r="F21" s="89"/>
      <c r="G21" s="43">
        <f>(G18+G19)*1.5%</f>
        <v>0</v>
      </c>
      <c r="H21" s="43">
        <f aca="true" t="shared" si="3" ref="H21:I21">(H18+H19)*1.5%</f>
        <v>0</v>
      </c>
      <c r="I21" s="43">
        <f t="shared" si="3"/>
        <v>0</v>
      </c>
      <c r="J21" s="45">
        <f t="shared" si="1"/>
        <v>0</v>
      </c>
      <c r="L21" s="82"/>
    </row>
    <row r="22" spans="2:12" ht="15">
      <c r="B22" s="50">
        <v>5</v>
      </c>
      <c r="C22" s="93" t="s">
        <v>63</v>
      </c>
      <c r="D22" s="97" t="s">
        <v>27</v>
      </c>
      <c r="E22" s="97"/>
      <c r="F22" s="97"/>
      <c r="G22" s="51"/>
      <c r="H22" s="51"/>
      <c r="I22" s="52"/>
      <c r="J22" s="53">
        <f>SUM(G22:I22)</f>
        <v>0</v>
      </c>
      <c r="L22" s="106" t="e">
        <f>(J22+J23+J24+J25)/J42</f>
        <v>#DIV/0!</v>
      </c>
    </row>
    <row r="23" spans="2:12" ht="15">
      <c r="B23" s="50">
        <v>6</v>
      </c>
      <c r="C23" s="94"/>
      <c r="D23" s="97" t="s">
        <v>29</v>
      </c>
      <c r="E23" s="97"/>
      <c r="F23" s="97"/>
      <c r="G23" s="51">
        <v>0</v>
      </c>
      <c r="H23" s="51">
        <v>0</v>
      </c>
      <c r="I23" s="52">
        <v>0</v>
      </c>
      <c r="J23" s="53">
        <f>SUM(G23:I23)</f>
        <v>0</v>
      </c>
      <c r="L23" s="107"/>
    </row>
    <row r="24" spans="2:12" ht="15">
      <c r="B24" s="50">
        <v>7</v>
      </c>
      <c r="C24" s="94"/>
      <c r="D24" s="97" t="s">
        <v>30</v>
      </c>
      <c r="E24" s="97"/>
      <c r="F24" s="97"/>
      <c r="G24" s="51">
        <f>(G22+G23)*19.64%</f>
        <v>0</v>
      </c>
      <c r="H24" s="51">
        <f>(H22+H23)*19.64%</f>
        <v>0</v>
      </c>
      <c r="I24" s="51">
        <f>(I22+I23)*19.64%</f>
        <v>0</v>
      </c>
      <c r="J24" s="53">
        <f>SUM(G24:I24)</f>
        <v>0</v>
      </c>
      <c r="L24" s="107"/>
    </row>
    <row r="25" spans="2:12" ht="15">
      <c r="B25" s="50">
        <v>8</v>
      </c>
      <c r="C25" s="95"/>
      <c r="D25" s="97" t="s">
        <v>38</v>
      </c>
      <c r="E25" s="97"/>
      <c r="F25" s="97"/>
      <c r="G25" s="51">
        <f>(G22+G23)*1.5%</f>
        <v>0</v>
      </c>
      <c r="H25" s="51">
        <f aca="true" t="shared" si="4" ref="H25:I25">(H22+H23)*1.5%</f>
        <v>0</v>
      </c>
      <c r="I25" s="51">
        <f t="shared" si="4"/>
        <v>0</v>
      </c>
      <c r="J25" s="53">
        <f>SUM(G25:I25)</f>
        <v>0</v>
      </c>
      <c r="L25" s="82"/>
    </row>
    <row r="26" spans="2:12" ht="15">
      <c r="B26" s="46">
        <v>1</v>
      </c>
      <c r="C26" s="90" t="s">
        <v>64</v>
      </c>
      <c r="D26" s="96" t="s">
        <v>47</v>
      </c>
      <c r="E26" s="96"/>
      <c r="F26" s="96"/>
      <c r="G26" s="47"/>
      <c r="H26" s="47"/>
      <c r="I26" s="48"/>
      <c r="J26" s="49">
        <f>SUM(G26:I26)</f>
        <v>0</v>
      </c>
      <c r="L26" s="106" t="e">
        <f>(J26+J27+J28+J29)/J42</f>
        <v>#DIV/0!</v>
      </c>
    </row>
    <row r="27" spans="2:12" ht="15">
      <c r="B27" s="46">
        <v>2</v>
      </c>
      <c r="C27" s="91"/>
      <c r="D27" s="96" t="s">
        <v>21</v>
      </c>
      <c r="E27" s="96"/>
      <c r="F27" s="96"/>
      <c r="G27" s="47">
        <f>G26*8.5%</f>
        <v>0</v>
      </c>
      <c r="H27" s="47">
        <f aca="true" t="shared" si="5" ref="H27">H26*8.5%</f>
        <v>0</v>
      </c>
      <c r="I27" s="47">
        <f aca="true" t="shared" si="6" ref="I27">I26*8.5%</f>
        <v>0</v>
      </c>
      <c r="J27" s="49">
        <f aca="true" t="shared" si="7" ref="J27:J29">SUM(G27:I27)</f>
        <v>0</v>
      </c>
      <c r="L27" s="107"/>
    </row>
    <row r="28" spans="2:12" ht="15">
      <c r="B28" s="46">
        <v>3</v>
      </c>
      <c r="C28" s="91"/>
      <c r="D28" s="96" t="s">
        <v>22</v>
      </c>
      <c r="E28" s="96"/>
      <c r="F28" s="96"/>
      <c r="G28" s="47">
        <f>(G26+G27)*19.64%</f>
        <v>0</v>
      </c>
      <c r="H28" s="47">
        <f aca="true" t="shared" si="8" ref="H28">(H26+H27)*19.64%</f>
        <v>0</v>
      </c>
      <c r="I28" s="47">
        <f aca="true" t="shared" si="9" ref="I28">(I26+I27)*19.64%</f>
        <v>0</v>
      </c>
      <c r="J28" s="49">
        <f t="shared" si="7"/>
        <v>0</v>
      </c>
      <c r="L28" s="107"/>
    </row>
    <row r="29" spans="2:12" ht="15">
      <c r="B29" s="46">
        <v>4</v>
      </c>
      <c r="C29" s="92"/>
      <c r="D29" s="96" t="s">
        <v>28</v>
      </c>
      <c r="E29" s="96"/>
      <c r="F29" s="96"/>
      <c r="G29" s="47">
        <f>(G26+G27)*1.5%</f>
        <v>0</v>
      </c>
      <c r="H29" s="47">
        <f aca="true" t="shared" si="10" ref="H29:I29">(H26+H27)*1.5%</f>
        <v>0</v>
      </c>
      <c r="I29" s="47">
        <f t="shared" si="10"/>
        <v>0</v>
      </c>
      <c r="J29" s="49">
        <f t="shared" si="7"/>
        <v>0</v>
      </c>
      <c r="L29" s="82"/>
    </row>
    <row r="30" spans="2:12" ht="15">
      <c r="B30" s="59">
        <v>5</v>
      </c>
      <c r="C30" s="84" t="s">
        <v>65</v>
      </c>
      <c r="D30" s="87" t="s">
        <v>27</v>
      </c>
      <c r="E30" s="87"/>
      <c r="F30" s="87"/>
      <c r="G30" s="60"/>
      <c r="H30" s="60"/>
      <c r="I30" s="61"/>
      <c r="J30" s="62">
        <f aca="true" t="shared" si="11" ref="J30:J33">SUM(G30:I30)</f>
        <v>0</v>
      </c>
      <c r="L30" s="106" t="e">
        <f>(J30+J31+J32+J33)/J42</f>
        <v>#DIV/0!</v>
      </c>
    </row>
    <row r="31" spans="2:12" ht="15">
      <c r="B31" s="59">
        <v>6</v>
      </c>
      <c r="C31" s="85"/>
      <c r="D31" s="87" t="s">
        <v>29</v>
      </c>
      <c r="E31" s="87"/>
      <c r="F31" s="87"/>
      <c r="G31" s="60">
        <v>0</v>
      </c>
      <c r="H31" s="60">
        <v>0</v>
      </c>
      <c r="I31" s="61">
        <v>0</v>
      </c>
      <c r="J31" s="62">
        <f t="shared" si="11"/>
        <v>0</v>
      </c>
      <c r="L31" s="107"/>
    </row>
    <row r="32" spans="2:12" ht="15">
      <c r="B32" s="59">
        <v>7</v>
      </c>
      <c r="C32" s="85"/>
      <c r="D32" s="87" t="s">
        <v>30</v>
      </c>
      <c r="E32" s="87"/>
      <c r="F32" s="87"/>
      <c r="G32" s="60">
        <f>(G30+G31)*19.64%</f>
        <v>0</v>
      </c>
      <c r="H32" s="60">
        <f>(H30+H31)*19.64%</f>
        <v>0</v>
      </c>
      <c r="I32" s="60">
        <f>(I30+I31)*19.64%</f>
        <v>0</v>
      </c>
      <c r="J32" s="62">
        <f t="shared" si="11"/>
        <v>0</v>
      </c>
      <c r="L32" s="107"/>
    </row>
    <row r="33" spans="2:12" ht="15">
      <c r="B33" s="59">
        <v>8</v>
      </c>
      <c r="C33" s="86"/>
      <c r="D33" s="87" t="s">
        <v>38</v>
      </c>
      <c r="E33" s="87"/>
      <c r="F33" s="87"/>
      <c r="G33" s="60">
        <f>(G30+G31)*1.5%</f>
        <v>0</v>
      </c>
      <c r="H33" s="60">
        <f aca="true" t="shared" si="12" ref="H33:I33">(H30+H31)*1.5%</f>
        <v>0</v>
      </c>
      <c r="I33" s="60">
        <f t="shared" si="12"/>
        <v>0</v>
      </c>
      <c r="J33" s="62">
        <f t="shared" si="11"/>
        <v>0</v>
      </c>
      <c r="L33" s="82"/>
    </row>
    <row r="34" spans="2:12" ht="15">
      <c r="B34" s="7">
        <v>9</v>
      </c>
      <c r="C34" s="7"/>
      <c r="D34" s="78" t="s">
        <v>8</v>
      </c>
      <c r="E34" s="78"/>
      <c r="F34" s="78"/>
      <c r="G34" s="15"/>
      <c r="H34" s="15"/>
      <c r="I34" s="28"/>
      <c r="J34" s="32">
        <f t="shared" si="1"/>
        <v>0</v>
      </c>
      <c r="L34" s="41" t="e">
        <f aca="true" t="shared" si="13" ref="L34:L42">J34/$J$42</f>
        <v>#DIV/0!</v>
      </c>
    </row>
    <row r="35" spans="2:12" ht="15">
      <c r="B35" s="7">
        <v>10</v>
      </c>
      <c r="C35" s="7"/>
      <c r="D35" s="78" t="s">
        <v>9</v>
      </c>
      <c r="E35" s="78"/>
      <c r="F35" s="78"/>
      <c r="G35" s="15"/>
      <c r="H35" s="15"/>
      <c r="I35" s="28"/>
      <c r="J35" s="32">
        <f t="shared" si="1"/>
        <v>0</v>
      </c>
      <c r="L35" s="41" t="e">
        <f t="shared" si="13"/>
        <v>#DIV/0!</v>
      </c>
    </row>
    <row r="36" spans="2:12" ht="15.75" thickBot="1">
      <c r="B36" s="7">
        <v>11</v>
      </c>
      <c r="C36" s="3"/>
      <c r="D36" s="79" t="s">
        <v>10</v>
      </c>
      <c r="E36" s="79"/>
      <c r="F36" s="79"/>
      <c r="G36" s="16"/>
      <c r="H36" s="16"/>
      <c r="I36" s="29"/>
      <c r="J36" s="32">
        <f t="shared" si="1"/>
        <v>0</v>
      </c>
      <c r="L36" s="41" t="e">
        <f t="shared" si="13"/>
        <v>#DIV/0!</v>
      </c>
    </row>
    <row r="37" spans="2:12" ht="15.75" thickBot="1">
      <c r="B37" s="5">
        <v>12</v>
      </c>
      <c r="C37" s="56"/>
      <c r="D37" s="81" t="s">
        <v>39</v>
      </c>
      <c r="E37" s="81"/>
      <c r="F37" s="81"/>
      <c r="G37" s="17">
        <f>SUM(G18:G36)</f>
        <v>0</v>
      </c>
      <c r="H37" s="17">
        <f>SUM(H18:H36)</f>
        <v>0</v>
      </c>
      <c r="I37" s="30">
        <f>SUM(I18:I36)</f>
        <v>0</v>
      </c>
      <c r="J37" s="33">
        <f>SUM(J18:J36)</f>
        <v>0</v>
      </c>
      <c r="L37" s="41" t="e">
        <f t="shared" si="13"/>
        <v>#DIV/0!</v>
      </c>
    </row>
    <row r="38" spans="2:12" ht="15">
      <c r="B38" s="4">
        <v>13</v>
      </c>
      <c r="C38" s="4"/>
      <c r="D38" s="82" t="s">
        <v>40</v>
      </c>
      <c r="E38" s="82"/>
      <c r="F38" s="82"/>
      <c r="G38" s="18">
        <f>G37*25%</f>
        <v>0</v>
      </c>
      <c r="H38" s="18">
        <f aca="true" t="shared" si="14" ref="H38:I38">H37*25%</f>
        <v>0</v>
      </c>
      <c r="I38" s="31">
        <f t="shared" si="14"/>
        <v>0</v>
      </c>
      <c r="J38" s="34">
        <f>SUM(G38:I38)</f>
        <v>0</v>
      </c>
      <c r="L38" s="41" t="e">
        <f t="shared" si="13"/>
        <v>#DIV/0!</v>
      </c>
    </row>
    <row r="39" spans="2:12" ht="15">
      <c r="B39" s="7">
        <v>14</v>
      </c>
      <c r="C39" s="7"/>
      <c r="D39" s="78" t="s">
        <v>92</v>
      </c>
      <c r="E39" s="78"/>
      <c r="F39" s="78"/>
      <c r="G39" s="15">
        <f>G37*10%</f>
        <v>0</v>
      </c>
      <c r="H39" s="15">
        <f>H37*10%</f>
        <v>0</v>
      </c>
      <c r="I39" s="28">
        <f>I37*10%</f>
        <v>0</v>
      </c>
      <c r="J39" s="32">
        <f>SUM(G39:I39)</f>
        <v>0</v>
      </c>
      <c r="L39" s="41" t="e">
        <f t="shared" si="13"/>
        <v>#DIV/0!</v>
      </c>
    </row>
    <row r="40" spans="2:12" ht="15">
      <c r="B40" s="3">
        <v>15</v>
      </c>
      <c r="C40" s="3"/>
      <c r="D40" s="79" t="s">
        <v>31</v>
      </c>
      <c r="E40" s="79"/>
      <c r="F40" s="79"/>
      <c r="G40" s="16"/>
      <c r="H40" s="16">
        <v>0</v>
      </c>
      <c r="I40" s="29">
        <v>0</v>
      </c>
      <c r="J40" s="32">
        <f aca="true" t="shared" si="15" ref="J40:J41">SUM(G40:I40)</f>
        <v>0</v>
      </c>
      <c r="L40" s="41" t="e">
        <f t="shared" si="13"/>
        <v>#DIV/0!</v>
      </c>
    </row>
    <row r="41" spans="2:12" ht="15.75" thickBot="1">
      <c r="B41" s="3">
        <v>16</v>
      </c>
      <c r="C41" s="3"/>
      <c r="D41" s="79" t="s">
        <v>23</v>
      </c>
      <c r="E41" s="79"/>
      <c r="F41" s="79"/>
      <c r="G41" s="16"/>
      <c r="H41" s="16">
        <v>0</v>
      </c>
      <c r="I41" s="29">
        <v>0</v>
      </c>
      <c r="J41" s="32">
        <f t="shared" si="15"/>
        <v>0</v>
      </c>
      <c r="L41" s="41" t="e">
        <f t="shared" si="13"/>
        <v>#DIV/0!</v>
      </c>
    </row>
    <row r="42" spans="2:12" ht="15.75" thickBot="1">
      <c r="B42" s="35">
        <v>17</v>
      </c>
      <c r="C42" s="57"/>
      <c r="D42" s="83" t="s">
        <v>11</v>
      </c>
      <c r="E42" s="83"/>
      <c r="F42" s="83"/>
      <c r="G42" s="36">
        <f>SUM(G37:G41)</f>
        <v>0</v>
      </c>
      <c r="H42" s="36">
        <f aca="true" t="shared" si="16" ref="H42:I42">SUM(H37:H41)</f>
        <v>0</v>
      </c>
      <c r="I42" s="36">
        <f t="shared" si="16"/>
        <v>0</v>
      </c>
      <c r="J42" s="37">
        <f>SUM(J37:J41)</f>
        <v>0</v>
      </c>
      <c r="L42" s="41" t="e">
        <f t="shared" si="13"/>
        <v>#DIV/0!</v>
      </c>
    </row>
    <row r="43" spans="2:10" ht="15">
      <c r="B43" s="2"/>
      <c r="C43" s="2"/>
      <c r="D43" s="80"/>
      <c r="E43" s="80"/>
      <c r="F43" s="80"/>
      <c r="G43" s="2"/>
      <c r="H43" s="2"/>
      <c r="I43" s="2"/>
      <c r="J43" s="2"/>
    </row>
    <row r="44" spans="2:10" ht="15">
      <c r="B44" s="2"/>
      <c r="C44" s="2"/>
      <c r="D44" s="21"/>
      <c r="E44" s="21"/>
      <c r="F44" s="21"/>
      <c r="G44" s="2"/>
      <c r="H44" s="2"/>
      <c r="I44" s="2"/>
      <c r="J44" s="2"/>
    </row>
    <row r="45" ht="15.75" thickBot="1"/>
    <row r="46" spans="2:10" s="14" customFormat="1" ht="45">
      <c r="B46" s="20" t="s">
        <v>12</v>
      </c>
      <c r="C46" s="22"/>
      <c r="D46" s="76" t="s">
        <v>46</v>
      </c>
      <c r="E46" s="76"/>
      <c r="F46" s="76"/>
      <c r="G46" s="11"/>
      <c r="H46" s="11" t="s">
        <v>13</v>
      </c>
      <c r="I46" s="12" t="s">
        <v>14</v>
      </c>
      <c r="J46" s="13" t="s">
        <v>6</v>
      </c>
    </row>
    <row r="47" spans="2:10" ht="21.75" customHeight="1" thickBot="1">
      <c r="B47" s="7" t="s">
        <v>41</v>
      </c>
      <c r="C47" s="7"/>
      <c r="D47" s="78" t="s">
        <v>44</v>
      </c>
      <c r="E47" s="78"/>
      <c r="F47" s="78"/>
      <c r="G47" s="1"/>
      <c r="H47" s="15"/>
      <c r="I47" s="10">
        <v>75</v>
      </c>
      <c r="J47" s="24">
        <f>H47*I47</f>
        <v>0</v>
      </c>
    </row>
    <row r="48" spans="2:10" ht="15.75" thickBot="1">
      <c r="B48" s="25" t="s">
        <v>42</v>
      </c>
      <c r="C48" s="58"/>
      <c r="D48" s="74" t="s">
        <v>43</v>
      </c>
      <c r="E48" s="74"/>
      <c r="F48" s="74"/>
      <c r="G48" s="26"/>
      <c r="H48" s="40"/>
      <c r="I48" s="40"/>
      <c r="J48" s="19">
        <f>J47</f>
        <v>0</v>
      </c>
    </row>
    <row r="49" spans="4:6" s="8" customFormat="1" ht="15">
      <c r="D49" s="9"/>
      <c r="E49" s="9"/>
      <c r="F49" s="9"/>
    </row>
    <row r="50" spans="2:6" ht="15">
      <c r="B50" s="75" t="s">
        <v>15</v>
      </c>
      <c r="C50" s="75"/>
      <c r="D50" s="75"/>
      <c r="E50" s="38" t="s">
        <v>24</v>
      </c>
      <c r="F50" s="39"/>
    </row>
    <row r="51" spans="2:6" ht="29.25" customHeight="1">
      <c r="B51" s="76" t="s">
        <v>16</v>
      </c>
      <c r="C51" s="76"/>
      <c r="D51" s="76"/>
      <c r="E51" s="77">
        <f>J48-J42</f>
        <v>0</v>
      </c>
      <c r="F51" s="76"/>
    </row>
    <row r="54" spans="2:9" ht="15">
      <c r="B54" t="s">
        <v>17</v>
      </c>
      <c r="F54" t="s">
        <v>34</v>
      </c>
      <c r="G54" t="s">
        <v>35</v>
      </c>
      <c r="I54" t="s">
        <v>36</v>
      </c>
    </row>
    <row r="55" spans="2:9" ht="15">
      <c r="B55" t="s">
        <v>37</v>
      </c>
      <c r="F55" t="s">
        <v>33</v>
      </c>
      <c r="G55" t="s">
        <v>25</v>
      </c>
      <c r="I55" t="s">
        <v>19</v>
      </c>
    </row>
    <row r="56" spans="2:9" ht="15">
      <c r="B56" t="s">
        <v>18</v>
      </c>
      <c r="F56" t="s">
        <v>26</v>
      </c>
      <c r="G56" t="s">
        <v>26</v>
      </c>
      <c r="I56" t="s">
        <v>26</v>
      </c>
    </row>
    <row r="57" ht="15">
      <c r="B57" t="s">
        <v>26</v>
      </c>
    </row>
    <row r="59" s="63" customFormat="1" ht="15">
      <c r="B59" s="63" t="s">
        <v>2</v>
      </c>
    </row>
    <row r="60" s="63" customFormat="1" ht="15">
      <c r="B60" s="65" t="s">
        <v>86</v>
      </c>
    </row>
    <row r="61" s="63" customFormat="1" ht="15">
      <c r="B61" s="63" t="s">
        <v>69</v>
      </c>
    </row>
    <row r="62" ht="15">
      <c r="B62" s="63" t="s">
        <v>85</v>
      </c>
    </row>
  </sheetData>
  <mergeCells count="56">
    <mergeCell ref="L18:L21"/>
    <mergeCell ref="L22:L25"/>
    <mergeCell ref="L26:L29"/>
    <mergeCell ref="L30:L33"/>
    <mergeCell ref="I1:J1"/>
    <mergeCell ref="I3:J3"/>
    <mergeCell ref="B7:L7"/>
    <mergeCell ref="D11:L11"/>
    <mergeCell ref="D12:L12"/>
    <mergeCell ref="D13:L13"/>
    <mergeCell ref="C18:C21"/>
    <mergeCell ref="L16:L17"/>
    <mergeCell ref="C16:C17"/>
    <mergeCell ref="B11:C11"/>
    <mergeCell ref="B12:C12"/>
    <mergeCell ref="B13:C13"/>
    <mergeCell ref="B16:B17"/>
    <mergeCell ref="D16:F17"/>
    <mergeCell ref="G16:I16"/>
    <mergeCell ref="J16:J17"/>
    <mergeCell ref="K16:K17"/>
    <mergeCell ref="D18:F18"/>
    <mergeCell ref="D19:F19"/>
    <mergeCell ref="D20:F20"/>
    <mergeCell ref="D21:F21"/>
    <mergeCell ref="C26:C29"/>
    <mergeCell ref="C22:C25"/>
    <mergeCell ref="D26:F26"/>
    <mergeCell ref="D27:F27"/>
    <mergeCell ref="D28:F28"/>
    <mergeCell ref="D29:F29"/>
    <mergeCell ref="D22:F22"/>
    <mergeCell ref="D25:F25"/>
    <mergeCell ref="D24:F24"/>
    <mergeCell ref="D23:F23"/>
    <mergeCell ref="C30:C33"/>
    <mergeCell ref="D30:F30"/>
    <mergeCell ref="D31:F31"/>
    <mergeCell ref="D32:F32"/>
    <mergeCell ref="D33:F33"/>
    <mergeCell ref="D48:F48"/>
    <mergeCell ref="B50:D50"/>
    <mergeCell ref="B51:D51"/>
    <mergeCell ref="E51:F51"/>
    <mergeCell ref="D34:F34"/>
    <mergeCell ref="D35:F35"/>
    <mergeCell ref="D36:F36"/>
    <mergeCell ref="D46:F46"/>
    <mergeCell ref="D47:F47"/>
    <mergeCell ref="D43:F43"/>
    <mergeCell ref="D37:F37"/>
    <mergeCell ref="D38:F38"/>
    <mergeCell ref="D39:F39"/>
    <mergeCell ref="D40:F40"/>
    <mergeCell ref="D41:F41"/>
    <mergeCell ref="D42:F42"/>
  </mergeCells>
  <printOptions/>
  <pageMargins left="0" right="0.03937007874015748" top="0.15748031496062992" bottom="0.15748031496062992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workbookViewId="0" topLeftCell="A1">
      <selection activeCell="F1" sqref="F1"/>
    </sheetView>
  </sheetViews>
  <sheetFormatPr defaultColWidth="9.140625" defaultRowHeight="15"/>
  <cols>
    <col min="1" max="1" width="11.57421875" style="0" customWidth="1"/>
    <col min="2" max="2" width="11.7109375" style="0" customWidth="1"/>
    <col min="3" max="3" width="37.8515625" style="0" customWidth="1"/>
    <col min="4" max="4" width="40.00390625" style="0" customWidth="1"/>
    <col min="5" max="5" width="49.8515625" style="0" customWidth="1"/>
    <col min="6" max="6" width="34.00390625" style="0" customWidth="1"/>
  </cols>
  <sheetData>
    <row r="1" spans="1:6" ht="105">
      <c r="A1" s="70"/>
      <c r="B1" s="71"/>
      <c r="C1" s="71"/>
      <c r="D1" s="71"/>
      <c r="E1" s="71"/>
      <c r="F1" s="73" t="s">
        <v>104</v>
      </c>
    </row>
    <row r="2" spans="1:6" ht="51.75" customHeight="1">
      <c r="A2" s="130" t="s">
        <v>100</v>
      </c>
      <c r="B2" s="131"/>
      <c r="C2" s="131"/>
      <c r="D2" s="131"/>
      <c r="E2" s="131"/>
      <c r="F2" s="132"/>
    </row>
    <row r="3" spans="1:6" s="55" customFormat="1" ht="39" customHeight="1">
      <c r="A3" s="123"/>
      <c r="B3" s="124"/>
      <c r="C3" s="66" t="s">
        <v>49</v>
      </c>
      <c r="D3" s="66" t="s">
        <v>57</v>
      </c>
      <c r="E3" s="66" t="s">
        <v>58</v>
      </c>
      <c r="F3" s="72" t="s">
        <v>102</v>
      </c>
    </row>
    <row r="4" spans="1:6" s="54" customFormat="1" ht="27" customHeight="1">
      <c r="A4" s="121" t="s">
        <v>74</v>
      </c>
      <c r="B4" s="122"/>
      <c r="C4" s="67" t="s">
        <v>59</v>
      </c>
      <c r="D4" s="67" t="s">
        <v>59</v>
      </c>
      <c r="E4" s="67" t="s">
        <v>59</v>
      </c>
      <c r="F4" s="67" t="s">
        <v>78</v>
      </c>
    </row>
    <row r="5" spans="1:6" s="55" customFormat="1" ht="107.25" customHeight="1">
      <c r="A5" s="128" t="s">
        <v>76</v>
      </c>
      <c r="B5" s="129"/>
      <c r="C5" s="68" t="s">
        <v>101</v>
      </c>
      <c r="D5" s="68" t="s">
        <v>94</v>
      </c>
      <c r="E5" s="68" t="s">
        <v>93</v>
      </c>
      <c r="F5" s="67" t="s">
        <v>95</v>
      </c>
    </row>
    <row r="6" spans="1:6" s="55" customFormat="1" ht="75.75" customHeight="1">
      <c r="A6" s="128" t="s">
        <v>75</v>
      </c>
      <c r="B6" s="129"/>
      <c r="C6" s="68" t="s">
        <v>96</v>
      </c>
      <c r="D6" s="68" t="s">
        <v>97</v>
      </c>
      <c r="E6" s="68" t="s">
        <v>98</v>
      </c>
      <c r="F6" s="67" t="s">
        <v>99</v>
      </c>
    </row>
    <row r="7" spans="1:6" s="54" customFormat="1" ht="38.25" customHeight="1">
      <c r="A7" s="121" t="s">
        <v>53</v>
      </c>
      <c r="B7" s="122"/>
      <c r="C7" s="67" t="s">
        <v>51</v>
      </c>
      <c r="D7" s="67" t="s">
        <v>51</v>
      </c>
      <c r="E7" s="67" t="s">
        <v>77</v>
      </c>
      <c r="F7" s="67" t="s">
        <v>83</v>
      </c>
    </row>
    <row r="8" spans="1:6" s="54" customFormat="1" ht="38.25" customHeight="1">
      <c r="A8" s="121" t="s">
        <v>79</v>
      </c>
      <c r="B8" s="122"/>
      <c r="C8" s="67" t="s">
        <v>80</v>
      </c>
      <c r="D8" s="67" t="s">
        <v>80</v>
      </c>
      <c r="E8" s="67" t="s">
        <v>81</v>
      </c>
      <c r="F8" s="67" t="s">
        <v>81</v>
      </c>
    </row>
    <row r="9" spans="1:6" s="54" customFormat="1" ht="38.25" customHeight="1">
      <c r="A9" s="125" t="s">
        <v>71</v>
      </c>
      <c r="B9" s="69" t="s">
        <v>72</v>
      </c>
      <c r="C9" s="67" t="s">
        <v>91</v>
      </c>
      <c r="D9" s="67" t="s">
        <v>51</v>
      </c>
      <c r="E9" s="67" t="s">
        <v>51</v>
      </c>
      <c r="F9" s="67" t="s">
        <v>51</v>
      </c>
    </row>
    <row r="10" spans="1:6" s="54" customFormat="1" ht="38.25" customHeight="1">
      <c r="A10" s="126"/>
      <c r="B10" s="69" t="s">
        <v>73</v>
      </c>
      <c r="C10" s="123" t="s">
        <v>70</v>
      </c>
      <c r="D10" s="127"/>
      <c r="E10" s="124"/>
      <c r="F10" s="67" t="s">
        <v>51</v>
      </c>
    </row>
    <row r="11" spans="1:6" s="54" customFormat="1" ht="38.25" customHeight="1">
      <c r="A11" s="121" t="s">
        <v>54</v>
      </c>
      <c r="B11" s="122"/>
      <c r="C11" s="67" t="s">
        <v>51</v>
      </c>
      <c r="D11" s="67" t="s">
        <v>82</v>
      </c>
      <c r="E11" s="67" t="s">
        <v>51</v>
      </c>
      <c r="F11" s="67" t="s">
        <v>51</v>
      </c>
    </row>
    <row r="12" spans="1:6" s="54" customFormat="1" ht="38.25" customHeight="1">
      <c r="A12" s="121" t="s">
        <v>55</v>
      </c>
      <c r="B12" s="122"/>
      <c r="C12" s="67" t="s">
        <v>51</v>
      </c>
      <c r="D12" s="67" t="s">
        <v>50</v>
      </c>
      <c r="E12" s="67" t="s">
        <v>51</v>
      </c>
      <c r="F12" s="67" t="s">
        <v>51</v>
      </c>
    </row>
    <row r="13" spans="1:6" s="54" customFormat="1" ht="66" customHeight="1">
      <c r="A13" s="121" t="s">
        <v>60</v>
      </c>
      <c r="B13" s="122"/>
      <c r="C13" s="67" t="s">
        <v>51</v>
      </c>
      <c r="D13" s="67" t="s">
        <v>90</v>
      </c>
      <c r="E13" s="67" t="s">
        <v>51</v>
      </c>
      <c r="F13" s="67" t="s">
        <v>51</v>
      </c>
    </row>
    <row r="14" spans="1:6" s="54" customFormat="1" ht="38.25" customHeight="1">
      <c r="A14" s="121" t="s">
        <v>52</v>
      </c>
      <c r="B14" s="122"/>
      <c r="C14" s="67" t="s">
        <v>52</v>
      </c>
      <c r="D14" s="67" t="s">
        <v>52</v>
      </c>
      <c r="E14" s="67" t="s">
        <v>52</v>
      </c>
      <c r="F14" s="67" t="s">
        <v>51</v>
      </c>
    </row>
    <row r="15" spans="1:6" s="54" customFormat="1" ht="38.25" customHeight="1">
      <c r="A15" s="121" t="s">
        <v>56</v>
      </c>
      <c r="B15" s="122"/>
      <c r="C15" s="67" t="s">
        <v>87</v>
      </c>
      <c r="D15" s="67" t="s">
        <v>88</v>
      </c>
      <c r="E15" s="67" t="s">
        <v>89</v>
      </c>
      <c r="F15" s="67" t="s">
        <v>61</v>
      </c>
    </row>
    <row r="16" spans="3:5" s="54" customFormat="1" ht="55.5" customHeight="1">
      <c r="C16" s="55"/>
      <c r="D16" s="55"/>
      <c r="E16" s="55"/>
    </row>
    <row r="17" spans="3:5" s="54" customFormat="1" ht="55.5" customHeight="1">
      <c r="C17" s="55"/>
      <c r="D17" s="55"/>
      <c r="E17" s="55"/>
    </row>
    <row r="18" spans="3:5" s="54" customFormat="1" ht="55.5" customHeight="1">
      <c r="C18" s="55"/>
      <c r="D18" s="55"/>
      <c r="E18" s="55"/>
    </row>
    <row r="19" spans="3:5" s="54" customFormat="1" ht="55.5" customHeight="1">
      <c r="C19" s="55"/>
      <c r="D19" s="55"/>
      <c r="E19" s="55"/>
    </row>
    <row r="20" spans="3:5" s="54" customFormat="1" ht="55.5" customHeight="1">
      <c r="C20" s="55"/>
      <c r="D20" s="55"/>
      <c r="E20" s="55"/>
    </row>
    <row r="21" spans="3:5" s="54" customFormat="1" ht="55.5" customHeight="1">
      <c r="C21" s="55"/>
      <c r="D21" s="55"/>
      <c r="E21" s="55"/>
    </row>
    <row r="22" spans="3:5" s="54" customFormat="1" ht="55.5" customHeight="1">
      <c r="C22" s="55"/>
      <c r="D22" s="55"/>
      <c r="E22" s="55"/>
    </row>
    <row r="23" spans="3:5" s="54" customFormat="1" ht="55.5" customHeight="1">
      <c r="C23" s="55"/>
      <c r="D23" s="55"/>
      <c r="E23" s="55"/>
    </row>
    <row r="24" spans="3:5" s="54" customFormat="1" ht="55.5" customHeight="1">
      <c r="C24" s="55"/>
      <c r="D24" s="55"/>
      <c r="E24" s="55"/>
    </row>
    <row r="25" spans="3:5" s="54" customFormat="1" ht="55.5" customHeight="1">
      <c r="C25" s="55"/>
      <c r="D25" s="55"/>
      <c r="E25" s="55"/>
    </row>
  </sheetData>
  <mergeCells count="14">
    <mergeCell ref="C10:E10"/>
    <mergeCell ref="A5:B5"/>
    <mergeCell ref="A6:B6"/>
    <mergeCell ref="A12:B12"/>
    <mergeCell ref="A2:F2"/>
    <mergeCell ref="A8:B8"/>
    <mergeCell ref="A7:B7"/>
    <mergeCell ref="A11:B11"/>
    <mergeCell ref="A13:B13"/>
    <mergeCell ref="A14:B14"/>
    <mergeCell ref="A15:B15"/>
    <mergeCell ref="A3:B3"/>
    <mergeCell ref="A4:B4"/>
    <mergeCell ref="A9:A10"/>
  </mergeCells>
  <printOptions/>
  <pageMargins left="0" right="0" top="0.7874015748031497" bottom="0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Kowalewska</dc:creator>
  <cp:keywords/>
  <dc:description/>
  <cp:lastModifiedBy>Marta Chylak</cp:lastModifiedBy>
  <cp:lastPrinted>2022-02-17T10:17:44Z</cp:lastPrinted>
  <dcterms:created xsi:type="dcterms:W3CDTF">2021-02-08T15:18:52Z</dcterms:created>
  <dcterms:modified xsi:type="dcterms:W3CDTF">2022-05-05T07:24:52Z</dcterms:modified>
  <cp:category/>
  <cp:version/>
  <cp:contentType/>
  <cp:contentStatus/>
</cp:coreProperties>
</file>